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BAURU\BEACH TENNIS\"/>
    </mc:Choice>
  </mc:AlternateContent>
  <bookViews>
    <workbookView xWindow="0" yWindow="0" windowWidth="20490" windowHeight="7620"/>
  </bookViews>
  <sheets>
    <sheet name="BEACH TÊNIS" sheetId="2" r:id="rId1"/>
  </sheets>
  <definedNames>
    <definedName name="_xlnm.Print_Area" localSheetId="0">'BEACH TÊNIS'!$A$1:$J$34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3" i="2"/>
  <c r="J18" i="2"/>
  <c r="M18" i="2" s="1"/>
  <c r="L18" i="2" s="1"/>
  <c r="J17" i="2"/>
  <c r="J11" i="2"/>
  <c r="M11" i="2" s="1"/>
  <c r="L11" i="2" s="1"/>
  <c r="J10" i="2"/>
  <c r="J20" i="2" l="1"/>
  <c r="J13" i="2"/>
  <c r="M17" i="2"/>
  <c r="L17" i="2" s="1"/>
  <c r="M20" i="2" l="1"/>
  <c r="M10" i="2" l="1"/>
  <c r="M13" i="2" s="1"/>
  <c r="K13" i="2" l="1"/>
  <c r="L10" i="2"/>
  <c r="K20" i="2"/>
</calcChain>
</file>

<file path=xl/sharedStrings.xml><?xml version="1.0" encoding="utf-8"?>
<sst xmlns="http://schemas.openxmlformats.org/spreadsheetml/2006/main" count="55" uniqueCount="34">
  <si>
    <t>Emissora</t>
  </si>
  <si>
    <t>PROGRAMA</t>
  </si>
  <si>
    <t>PERÍODO</t>
  </si>
  <si>
    <t>ESQUEMA COMERCIAL</t>
  </si>
  <si>
    <t>FORMATO</t>
  </si>
  <si>
    <t>Nº DE INSERÇÕES NO PERÍODO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</si>
  <si>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</si>
  <si>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</si>
  <si>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</si>
  <si>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</si>
  <si>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</si>
  <si>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</si>
  <si>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</si>
  <si>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Chamadas de Envolvimento</t>
  </si>
  <si>
    <t>TOTAL</t>
  </si>
  <si>
    <t xml:space="preserve"> </t>
  </si>
  <si>
    <t>Observações</t>
  </si>
  <si>
    <r>
      <t>§</t>
    </r>
    <r>
      <rPr>
        <sz val="10"/>
        <color indexed="8"/>
        <rFont val="Rotunda Light"/>
      </rPr>
      <t>Realização condicionada a comercialização mínima de 3 cotas;</t>
    </r>
  </si>
  <si>
    <r>
      <t>§</t>
    </r>
    <r>
      <rPr>
        <sz val="10"/>
        <color indexed="8"/>
        <rFont val="Rotunda Light"/>
      </rPr>
      <t>As ações promocionais deverão ser previamente aprovadas;</t>
    </r>
  </si>
  <si>
    <t xml:space="preserve">Obs.: Toda entrega/valoração que consta nesta planilha foi elaborada direto pela emissora local, sendo assim, caso haja alguma questão/dúvida/alteração, a mesma deverá ser consultada. </t>
  </si>
  <si>
    <t>Praça: Record Paulista</t>
  </si>
  <si>
    <t>Cliente:</t>
  </si>
  <si>
    <t>Planilha de Cálculos</t>
  </si>
  <si>
    <t>Balanço Geral</t>
  </si>
  <si>
    <t>05''</t>
  </si>
  <si>
    <t>Chamadas de Envolvimento - Boletins no BG</t>
  </si>
  <si>
    <t>05"</t>
  </si>
  <si>
    <t>Total Feminino</t>
  </si>
  <si>
    <t>Total Masculino</t>
  </si>
  <si>
    <t>Vinheta caracterizada</t>
  </si>
  <si>
    <r>
      <t>§</t>
    </r>
    <r>
      <rPr>
        <sz val="10"/>
        <color indexed="8"/>
        <rFont val="Rotunda Light"/>
      </rPr>
      <t>Tabela de Preço: Novembro 2023 (Cód: 567)</t>
    </r>
  </si>
  <si>
    <t>ENTREGA COMERCIAL: 10 MESES DE CIRTUITO</t>
  </si>
  <si>
    <t>Proposta: Beach Tênis</t>
  </si>
  <si>
    <t>ENTREGA COMERCIAL POR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</si>
</sst>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0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0"/>
      <name val="Wingdings"/>
      <charset val="2"/>
    </font>
    <font>
      <sz val="10"/>
      <color indexed="8"/>
      <name val="Rotunda Light"/>
    </font>
    <font>
      <sz val="12"/>
      <color rgb="FFFF000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4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/>
    </xf>
    <xf numFmtId="166" fontId="10" fillId="2" borderId="1" xfId="2" applyFont="1" applyFill="1" applyBorder="1" applyAlignment="1">
      <alignment horizontal="center" vertical="center"/>
    </xf>
    <xf numFmtId="166" fontId="10" fillId="0" borderId="1" xfId="2" applyFont="1" applyBorder="1" applyAlignment="1">
      <alignment horizontal="center" vertical="center"/>
    </xf>
    <xf numFmtId="10" fontId="10" fillId="3" borderId="1" xfId="3" applyNumberFormat="1" applyFont="1" applyFill="1" applyBorder="1" applyAlignment="1">
      <alignment horizontal="center" vertical="center"/>
    </xf>
    <xf numFmtId="166" fontId="10" fillId="3" borderId="1" xfId="2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vertical="center" wrapText="1"/>
    </xf>
    <xf numFmtId="3" fontId="15" fillId="0" borderId="0" xfId="4" applyNumberFormat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readingOrder="1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left" vertical="center"/>
    </xf>
    <xf numFmtId="3" fontId="7" fillId="0" borderId="0" xfId="4" applyNumberFormat="1" applyFont="1" applyAlignment="1">
      <alignment vertical="center"/>
    </xf>
    <xf numFmtId="3" fontId="7" fillId="0" borderId="0" xfId="4" applyNumberFormat="1" applyFont="1" applyAlignment="1">
      <alignment horizontal="center" vertical="center"/>
    </xf>
    <xf numFmtId="4" fontId="12" fillId="0" borderId="0" xfId="4" applyNumberFormat="1" applyFont="1" applyAlignment="1">
      <alignment horizontal="center" vertical="center"/>
    </xf>
    <xf numFmtId="0" fontId="19" fillId="0" borderId="0" xfId="4" applyFont="1" applyAlignment="1">
      <alignment horizontal="left" vertical="center" indent="1" readingOrder="1"/>
    </xf>
    <xf numFmtId="14" fontId="11" fillId="0" borderId="0" xfId="4" applyNumberFormat="1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4" applyFont="1" applyAlignment="1">
      <alignment vertical="center" wrapText="1"/>
    </xf>
    <xf numFmtId="166" fontId="12" fillId="0" borderId="0" xfId="2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43" fontId="16" fillId="0" borderId="0" xfId="4" applyNumberFormat="1" applyFont="1" applyAlignment="1">
      <alignment vertical="center"/>
    </xf>
    <xf numFmtId="0" fontId="4" fillId="0" borderId="0" xfId="4" applyFont="1" applyAlignment="1">
      <alignment wrapText="1"/>
    </xf>
    <xf numFmtId="166" fontId="4" fillId="0" borderId="0" xfId="2" applyFont="1"/>
    <xf numFmtId="9" fontId="4" fillId="0" borderId="0" xfId="3" applyFont="1" applyAlignment="1">
      <alignment horizontal="center"/>
    </xf>
    <xf numFmtId="0" fontId="7" fillId="0" borderId="0" xfId="0" applyFont="1" applyAlignment="1">
      <alignment vertical="center"/>
    </xf>
    <xf numFmtId="166" fontId="7" fillId="0" borderId="0" xfId="2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 vertical="center"/>
    </xf>
    <xf numFmtId="0" fontId="4" fillId="0" borderId="0" xfId="0" applyFont="1"/>
    <xf numFmtId="164" fontId="22" fillId="0" borderId="0" xfId="1" applyFont="1" applyBorder="1" applyAlignment="1">
      <alignment vertical="center"/>
    </xf>
    <xf numFmtId="0" fontId="7" fillId="0" borderId="0" xfId="4" applyFont="1"/>
    <xf numFmtId="164" fontId="22" fillId="0" borderId="0" xfId="1" applyFont="1" applyBorder="1" applyAlignment="1">
      <alignment horizontal="left" vertical="center"/>
    </xf>
    <xf numFmtId="0" fontId="12" fillId="0" borderId="0" xfId="4" applyFont="1" applyAlignment="1">
      <alignment horizontal="center" vertical="center"/>
    </xf>
    <xf numFmtId="164" fontId="23" fillId="0" borderId="0" xfId="1" applyFont="1" applyBorder="1" applyAlignment="1">
      <alignment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center" vertical="center"/>
    </xf>
    <xf numFmtId="3" fontId="2" fillId="4" borderId="6" xfId="4" applyNumberFormat="1" applyFont="1" applyFill="1" applyBorder="1" applyAlignment="1">
      <alignment horizontal="center" vertical="center" wrapText="1"/>
    </xf>
    <xf numFmtId="3" fontId="13" fillId="4" borderId="8" xfId="4" applyNumberFormat="1" applyFont="1" applyFill="1" applyBorder="1" applyAlignment="1">
      <alignment horizontal="center" vertical="center"/>
    </xf>
    <xf numFmtId="165" fontId="13" fillId="4" borderId="2" xfId="4" applyNumberFormat="1" applyFont="1" applyFill="1" applyBorder="1" applyAlignment="1">
      <alignment horizontal="center" vertical="center"/>
    </xf>
    <xf numFmtId="166" fontId="13" fillId="4" borderId="8" xfId="2" applyFont="1" applyFill="1" applyBorder="1" applyAlignment="1">
      <alignment horizontal="center" vertical="center"/>
    </xf>
    <xf numFmtId="9" fontId="13" fillId="4" borderId="0" xfId="3" applyFont="1" applyFill="1" applyAlignment="1">
      <alignment horizontal="center" vertical="center"/>
    </xf>
    <xf numFmtId="0" fontId="5" fillId="4" borderId="0" xfId="4" applyFont="1" applyFill="1" applyAlignment="1">
      <alignment vertical="center"/>
    </xf>
    <xf numFmtId="164" fontId="25" fillId="4" borderId="1" xfId="1" applyFont="1" applyFill="1" applyBorder="1" applyAlignment="1">
      <alignment vertical="center"/>
    </xf>
    <xf numFmtId="164" fontId="9" fillId="0" borderId="0" xfId="1" applyFont="1" applyBorder="1" applyAlignment="1">
      <alignment horizontal="center" vertical="center"/>
    </xf>
    <xf numFmtId="16" fontId="10" fillId="0" borderId="0" xfId="4" quotePrefix="1" applyNumberFormat="1" applyFont="1" applyAlignment="1">
      <alignment horizontal="center" vertical="center"/>
    </xf>
    <xf numFmtId="0" fontId="10" fillId="0" borderId="0" xfId="4" applyFont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166" fontId="10" fillId="2" borderId="0" xfId="2" applyFont="1" applyFill="1" applyBorder="1" applyAlignment="1">
      <alignment horizontal="center" vertical="center"/>
    </xf>
    <xf numFmtId="166" fontId="10" fillId="0" borderId="0" xfId="2" applyFont="1" applyBorder="1" applyAlignment="1">
      <alignment horizontal="center" vertical="center"/>
    </xf>
    <xf numFmtId="10" fontId="10" fillId="3" borderId="0" xfId="3" applyNumberFormat="1" applyFont="1" applyFill="1" applyBorder="1" applyAlignment="1">
      <alignment horizontal="center" vertical="center"/>
    </xf>
    <xf numFmtId="166" fontId="10" fillId="3" borderId="0" xfId="2" applyFont="1" applyFill="1" applyBorder="1" applyAlignment="1">
      <alignment horizontal="center" vertical="center"/>
    </xf>
    <xf numFmtId="49" fontId="10" fillId="0" borderId="1" xfId="4" quotePrefix="1" applyNumberFormat="1" applyFont="1" applyBorder="1" applyAlignment="1">
      <alignment horizontal="center" vertical="center"/>
    </xf>
    <xf numFmtId="49" fontId="10" fillId="0" borderId="0" xfId="4" quotePrefix="1" applyNumberFormat="1" applyFont="1" applyAlignment="1">
      <alignment horizontal="center" vertical="center"/>
    </xf>
    <xf numFmtId="166" fontId="14" fillId="4" borderId="9" xfId="2" applyFont="1" applyFill="1" applyBorder="1" applyAlignment="1">
      <alignment horizontal="center" vertical="center"/>
    </xf>
    <xf numFmtId="4" fontId="15" fillId="0" borderId="0" xfId="4" applyNumberFormat="1" applyFont="1" applyFill="1" applyAlignment="1">
      <alignment horizontal="center" vertical="center"/>
    </xf>
    <xf numFmtId="0" fontId="16" fillId="0" borderId="0" xfId="4" applyFont="1" applyFill="1" applyAlignment="1">
      <alignment vertical="center"/>
    </xf>
    <xf numFmtId="166" fontId="10" fillId="0" borderId="0" xfId="2" applyFont="1" applyFill="1" applyBorder="1" applyAlignment="1">
      <alignment horizontal="center" vertical="center"/>
    </xf>
    <xf numFmtId="10" fontId="10" fillId="0" borderId="0" xfId="3" applyNumberFormat="1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left" vertical="center"/>
    </xf>
    <xf numFmtId="0" fontId="6" fillId="4" borderId="3" xfId="4" applyFont="1" applyFill="1" applyBorder="1" applyAlignment="1">
      <alignment horizontal="left" vertical="center"/>
    </xf>
    <xf numFmtId="0" fontId="24" fillId="0" borderId="0" xfId="4" applyFont="1" applyAlignment="1">
      <alignment horizontal="center" vertical="center"/>
    </xf>
    <xf numFmtId="164" fontId="9" fillId="0" borderId="1" xfId="1" applyFont="1" applyBorder="1" applyAlignment="1">
      <alignment horizontal="center" vertical="center"/>
    </xf>
    <xf numFmtId="0" fontId="2" fillId="4" borderId="4" xfId="4" applyFont="1" applyFill="1" applyBorder="1" applyAlignment="1">
      <alignment horizontal="center" vertical="center"/>
    </xf>
    <xf numFmtId="0" fontId="2" fillId="4" borderId="5" xfId="4" applyFont="1" applyFill="1" applyBorder="1" applyAlignment="1">
      <alignment horizontal="center" vertical="center"/>
    </xf>
    <xf numFmtId="0" fontId="13" fillId="4" borderId="2" xfId="4" applyFont="1" applyFill="1" applyBorder="1" applyAlignment="1">
      <alignment horizontal="center" vertical="center"/>
    </xf>
    <xf numFmtId="0" fontId="13" fillId="4" borderId="3" xfId="4" applyFont="1" applyFill="1" applyBorder="1" applyAlignment="1">
      <alignment horizontal="center" vertical="center"/>
    </xf>
    <xf numFmtId="0" fontId="13" fillId="4" borderId="7" xfId="4" applyFont="1" applyFill="1" applyBorder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0" fontId="7" fillId="0" borderId="0" xfId="4" applyFont="1" applyAlignment="1">
      <alignment horizontal="center" vertical="center"/>
    </xf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E143CA"/>
      <color rgb="FF15D5FB"/>
      <color rgb="FF00729A"/>
      <color rgb="FFEC8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282773</xdr:colOff>
      <xdr:row>1</xdr:row>
      <xdr:rowOff>223243</xdr:rowOff>
    </xdr:from>
    <xdr:to>
      <xdr:col>6</xdr:col>
      <xdr:colOff>1205508</xdr:colOff>
      <xdr:row>5</xdr:row>
      <xdr:rowOff>226671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9D79799-8958-9968-125F-52BCDAF5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8242" y="461368"/>
          <a:ext cx="2172891" cy="1015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="60" zoomScaleNormal="60" workbookViewId="0"/>
  </sheetViews>
  <sheetFormatPr defaultColWidth="9.140625" defaultRowHeight="12.75" x14ac:dyDescent="0.2"/>
  <cols>
    <col min="1" max="1" width="3.7109375" style="1" customWidth="1"/>
    <col min="2" max="2" width="39.42578125" style="1" customWidth="1"/>
    <col min="3" max="3" width="5.140625" style="1" customWidth="1"/>
    <col min="4" max="4" width="26.140625" style="1" customWidth="1"/>
    <col min="5" max="5" width="55" style="30" bestFit="1" customWidth="1"/>
    <col min="6" max="7" width="18.7109375" style="1" customWidth="1"/>
    <col min="8" max="8" width="29.42578125" style="1" customWidth="1"/>
    <col min="9" max="9" width="18.7109375" style="1" customWidth="1"/>
    <col min="10" max="10" width="22.85546875" style="1" customWidth="1"/>
    <col min="11" max="12" width="18.7109375" style="1" customWidth="1"/>
    <col min="13" max="13" width="26.28515625" style="1" bestFit="1" customWidth="1"/>
    <col min="14" max="16384" width="9.140625" style="1"/>
  </cols>
  <sheetData>
    <row r="1" spans="2:13" ht="18.75" customHeight="1" x14ac:dyDescent="0.2">
      <c r="B1" s="69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13" ht="20.100000000000001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ht="20.100000000000001" customHeight="1" x14ac:dyDescent="0.25">
      <c r="B3" s="51" t="s">
        <v>0</v>
      </c>
      <c r="C3" s="38"/>
      <c r="D3" s="39"/>
      <c r="E3" s="1"/>
    </row>
    <row r="4" spans="2:13" ht="20.100000000000001" customHeight="1" x14ac:dyDescent="0.25">
      <c r="B4" s="51" t="s">
        <v>20</v>
      </c>
      <c r="C4" s="42"/>
      <c r="D4" s="39"/>
      <c r="E4" s="1"/>
    </row>
    <row r="5" spans="2:13" ht="20.100000000000001" customHeight="1" x14ac:dyDescent="0.25">
      <c r="B5" s="51" t="s">
        <v>32</v>
      </c>
      <c r="C5" s="38"/>
      <c r="D5" s="39"/>
      <c r="E5" s="1"/>
    </row>
    <row r="6" spans="2:13" ht="20.100000000000001" customHeight="1" x14ac:dyDescent="0.2">
      <c r="B6" s="51" t="s">
        <v>21</v>
      </c>
      <c r="C6" s="40"/>
      <c r="D6" s="41"/>
      <c r="E6" s="1"/>
    </row>
    <row r="7" spans="2:13" ht="20.100000000000001" customHeight="1" x14ac:dyDescent="0.2">
      <c r="E7" s="1"/>
    </row>
    <row r="8" spans="2:13" s="2" customFormat="1" ht="39.950000000000003" customHeight="1" x14ac:dyDescent="0.25">
      <c r="B8" s="67" t="s">
        <v>31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2:13" s="3" customFormat="1" ht="65.25" customHeight="1" x14ac:dyDescent="0.25">
      <c r="B9" s="71" t="s">
        <v>1</v>
      </c>
      <c r="C9" s="72"/>
      <c r="D9" s="43" t="s">
        <v>2</v>
      </c>
      <c r="E9" s="43" t="s">
        <v>3</v>
      </c>
      <c r="F9" s="44" t="s">
        <v>4</v>
      </c>
      <c r="G9" s="45" t="s">
        <v>5</v>
      </c>
      <c r="H9" s="43" t="s">
        <v>6</v>
      </c>
      <c r="I9" s="43" t="s">
        <v>7</v>
      </c>
      <c r="J9" s="43" t="s">
        <v>8</v>
      </c>
      <c r="K9" s="43" t="s">
        <v>9</v>
      </c>
      <c r="L9" s="43" t="s">
        <v>10</v>
      </c>
      <c r="M9" s="43" t="s">
        <v>11</v>
      </c>
    </row>
    <row r="10" spans="2:13" s="10" customFormat="1" ht="27.95" customHeight="1" x14ac:dyDescent="0.25">
      <c r="B10" s="70" t="s">
        <v>23</v>
      </c>
      <c r="C10" s="70"/>
      <c r="D10" s="60">
        <v>2024</v>
      </c>
      <c r="E10" s="4" t="s">
        <v>25</v>
      </c>
      <c r="F10" s="5" t="s">
        <v>26</v>
      </c>
      <c r="G10" s="5">
        <v>10</v>
      </c>
      <c r="H10" s="5" t="s">
        <v>29</v>
      </c>
      <c r="I10" s="6">
        <v>1129.5</v>
      </c>
      <c r="J10" s="7">
        <f>G10*I10</f>
        <v>11295</v>
      </c>
      <c r="K10" s="8">
        <v>0</v>
      </c>
      <c r="L10" s="9">
        <f>M10/G10</f>
        <v>1129.5</v>
      </c>
      <c r="M10" s="7">
        <f t="shared" ref="M10" si="0">J10-J10*K10</f>
        <v>11295</v>
      </c>
    </row>
    <row r="11" spans="2:13" s="10" customFormat="1" ht="27.95" customHeight="1" x14ac:dyDescent="0.25">
      <c r="B11" s="70" t="s">
        <v>12</v>
      </c>
      <c r="C11" s="70"/>
      <c r="D11" s="60">
        <v>2024</v>
      </c>
      <c r="E11" s="4" t="s">
        <v>13</v>
      </c>
      <c r="F11" s="5" t="s">
        <v>24</v>
      </c>
      <c r="G11" s="5">
        <v>320</v>
      </c>
      <c r="H11" s="5" t="s">
        <v>12</v>
      </c>
      <c r="I11" s="6">
        <v>1701.49</v>
      </c>
      <c r="J11" s="7">
        <f t="shared" ref="J11" si="1">G11*I11</f>
        <v>544476.80000000005</v>
      </c>
      <c r="K11" s="8">
        <v>0</v>
      </c>
      <c r="L11" s="9">
        <f>M11/G11</f>
        <v>1701.4900000000002</v>
      </c>
      <c r="M11" s="7">
        <f t="shared" ref="M11" si="2">J11-J11*K11</f>
        <v>544476.80000000005</v>
      </c>
    </row>
    <row r="12" spans="2:13" s="10" customFormat="1" ht="26.25" customHeight="1" x14ac:dyDescent="0.25">
      <c r="B12" s="52"/>
      <c r="C12" s="52"/>
      <c r="D12" s="61"/>
      <c r="E12" s="54"/>
      <c r="F12" s="55"/>
      <c r="G12" s="55"/>
      <c r="H12" s="55"/>
      <c r="I12" s="56"/>
      <c r="J12" s="57"/>
      <c r="K12" s="57"/>
      <c r="L12" s="57"/>
      <c r="M12" s="57"/>
    </row>
    <row r="13" spans="2:13" s="11" customFormat="1" ht="27.75" customHeight="1" thickBot="1" x14ac:dyDescent="0.3">
      <c r="B13" s="73" t="s">
        <v>27</v>
      </c>
      <c r="C13" s="74"/>
      <c r="D13" s="74"/>
      <c r="E13" s="74"/>
      <c r="F13" s="75"/>
      <c r="G13" s="46">
        <f>SUM(G10:G11)</f>
        <v>330</v>
      </c>
      <c r="H13" s="47"/>
      <c r="I13" s="46" t="s">
        <v>14</v>
      </c>
      <c r="J13" s="48">
        <f>SUM(J10:J12)</f>
        <v>555771.80000000005</v>
      </c>
      <c r="K13" s="49">
        <f>M13/J13-1</f>
        <v>0</v>
      </c>
      <c r="L13" s="50"/>
      <c r="M13" s="62">
        <f>SUM(M10:M12)</f>
        <v>555771.80000000005</v>
      </c>
    </row>
    <row r="14" spans="2:13" s="10" customFormat="1" ht="27.95" customHeight="1" thickTop="1" x14ac:dyDescent="0.25">
      <c r="B14" s="52"/>
      <c r="C14" s="52"/>
      <c r="D14" s="53"/>
      <c r="E14" s="54"/>
      <c r="F14" s="55"/>
      <c r="G14" s="55"/>
      <c r="H14" s="55"/>
      <c r="I14" s="56"/>
      <c r="J14" s="65"/>
      <c r="K14" s="66"/>
      <c r="L14" s="65"/>
      <c r="M14" s="65"/>
    </row>
    <row r="15" spans="2:13" s="2" customFormat="1" ht="39.950000000000003" customHeight="1" x14ac:dyDescent="0.25">
      <c r="B15" s="67" t="s">
        <v>33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3" s="3" customFormat="1" ht="65.25" customHeight="1" x14ac:dyDescent="0.25">
      <c r="B16" s="71" t="s">
        <v>1</v>
      </c>
      <c r="C16" s="72"/>
      <c r="D16" s="43" t="s">
        <v>2</v>
      </c>
      <c r="E16" s="43" t="s">
        <v>3</v>
      </c>
      <c r="F16" s="44" t="s">
        <v>4</v>
      </c>
      <c r="G16" s="45" t="s">
        <v>5</v>
      </c>
      <c r="H16" s="43" t="s">
        <v>6</v>
      </c>
      <c r="I16" s="43" t="s">
        <v>7</v>
      </c>
      <c r="J16" s="43" t="s">
        <v>8</v>
      </c>
      <c r="K16" s="43" t="s">
        <v>9</v>
      </c>
      <c r="L16" s="43" t="s">
        <v>10</v>
      </c>
      <c r="M16" s="43" t="s">
        <v>11</v>
      </c>
    </row>
    <row r="17" spans="1:13" s="10" customFormat="1" ht="27.95" customHeight="1" x14ac:dyDescent="0.25">
      <c r="B17" s="70" t="s">
        <v>23</v>
      </c>
      <c r="C17" s="70"/>
      <c r="D17" s="60">
        <v>2024</v>
      </c>
      <c r="E17" s="4" t="s">
        <v>25</v>
      </c>
      <c r="F17" s="5" t="s">
        <v>26</v>
      </c>
      <c r="G17" s="5">
        <v>1</v>
      </c>
      <c r="H17" s="5" t="s">
        <v>29</v>
      </c>
      <c r="I17" s="6">
        <v>1129.5</v>
      </c>
      <c r="J17" s="7">
        <f>G17*I17</f>
        <v>1129.5</v>
      </c>
      <c r="K17" s="8">
        <v>0</v>
      </c>
      <c r="L17" s="9">
        <f>M17/G17</f>
        <v>1129.5</v>
      </c>
      <c r="M17" s="7">
        <f t="shared" ref="M17" si="3">J17-J17*K17</f>
        <v>1129.5</v>
      </c>
    </row>
    <row r="18" spans="1:13" s="10" customFormat="1" ht="27.95" customHeight="1" x14ac:dyDescent="0.25">
      <c r="B18" s="70" t="s">
        <v>12</v>
      </c>
      <c r="C18" s="70"/>
      <c r="D18" s="60">
        <v>2024</v>
      </c>
      <c r="E18" s="4" t="s">
        <v>13</v>
      </c>
      <c r="F18" s="5" t="s">
        <v>24</v>
      </c>
      <c r="G18" s="5">
        <v>32</v>
      </c>
      <c r="H18" s="5" t="s">
        <v>12</v>
      </c>
      <c r="I18" s="6">
        <v>1701.49</v>
      </c>
      <c r="J18" s="7">
        <f t="shared" ref="J18" si="4">G18*I18</f>
        <v>54447.68</v>
      </c>
      <c r="K18" s="8">
        <v>0</v>
      </c>
      <c r="L18" s="9">
        <f>M18/G18</f>
        <v>1701.49</v>
      </c>
      <c r="M18" s="7">
        <f t="shared" ref="M18" si="5">J18-J18*K18</f>
        <v>54447.68</v>
      </c>
    </row>
    <row r="19" spans="1:13" s="10" customFormat="1" ht="27.95" customHeight="1" x14ac:dyDescent="0.25">
      <c r="B19" s="52"/>
      <c r="C19" s="52"/>
      <c r="D19" s="53"/>
      <c r="E19" s="54"/>
      <c r="F19" s="55"/>
      <c r="G19" s="55"/>
      <c r="H19" s="55"/>
      <c r="I19" s="56"/>
      <c r="J19" s="57"/>
      <c r="K19" s="58"/>
      <c r="L19" s="59"/>
      <c r="M19" s="57"/>
    </row>
    <row r="20" spans="1:13" s="11" customFormat="1" ht="27.75" customHeight="1" thickBot="1" x14ac:dyDescent="0.3">
      <c r="B20" s="73" t="s">
        <v>28</v>
      </c>
      <c r="C20" s="74"/>
      <c r="D20" s="74"/>
      <c r="E20" s="74"/>
      <c r="F20" s="75"/>
      <c r="G20" s="46">
        <f>SUM(G17:G19)</f>
        <v>33</v>
      </c>
      <c r="H20" s="47"/>
      <c r="I20" s="46" t="s">
        <v>14</v>
      </c>
      <c r="J20" s="48">
        <f>SUM(J17:J19)</f>
        <v>55577.18</v>
      </c>
      <c r="K20" s="49">
        <f>M20/J20-1</f>
        <v>0</v>
      </c>
      <c r="L20" s="50"/>
      <c r="M20" s="62">
        <f>SUM(M17:M19)</f>
        <v>55577.18</v>
      </c>
    </row>
    <row r="21" spans="1:13" s="16" customFormat="1" ht="25.5" customHeight="1" thickTop="1" x14ac:dyDescent="0.25">
      <c r="B21" s="12"/>
      <c r="C21" s="12"/>
      <c r="D21" s="12"/>
      <c r="E21" s="13"/>
      <c r="F21" s="12"/>
      <c r="G21" s="14" t="s">
        <v>15</v>
      </c>
      <c r="H21" s="14"/>
      <c r="I21" s="15"/>
      <c r="J21" s="63"/>
      <c r="K21" s="64"/>
      <c r="L21" s="64"/>
    </row>
    <row r="22" spans="1:13" s="10" customFormat="1" ht="27.95" customHeight="1" x14ac:dyDescent="0.25">
      <c r="B22" s="52"/>
      <c r="C22" s="52"/>
      <c r="D22" s="53"/>
      <c r="E22" s="54"/>
      <c r="F22" s="55"/>
      <c r="G22" s="55"/>
      <c r="H22" s="55"/>
      <c r="I22" s="56"/>
      <c r="J22" s="65"/>
      <c r="K22" s="66"/>
      <c r="L22" s="65"/>
      <c r="M22" s="57"/>
    </row>
    <row r="23" spans="1:13" s="2" customFormat="1" ht="17.100000000000001" customHeight="1" x14ac:dyDescent="0.25">
      <c r="B23" s="17" t="s">
        <v>16</v>
      </c>
      <c r="C23" s="18"/>
      <c r="D23" s="18"/>
      <c r="E23" s="18"/>
      <c r="F23" s="19"/>
      <c r="G23" s="20"/>
      <c r="H23" s="21"/>
      <c r="J23" s="22"/>
    </row>
    <row r="24" spans="1:13" s="2" customFormat="1" ht="17.100000000000001" customHeight="1" x14ac:dyDescent="0.25">
      <c r="B24" s="23" t="s">
        <v>30</v>
      </c>
      <c r="C24" s="24"/>
      <c r="D24" s="25"/>
      <c r="E24" s="26"/>
      <c r="F24" s="25"/>
      <c r="G24" s="25"/>
      <c r="H24" s="21"/>
      <c r="J24" s="27"/>
    </row>
    <row r="25" spans="1:13" s="2" customFormat="1" ht="17.100000000000001" customHeight="1" x14ac:dyDescent="0.25">
      <c r="B25" s="23" t="s">
        <v>17</v>
      </c>
      <c r="E25" s="28"/>
    </row>
    <row r="26" spans="1:13" s="16" customFormat="1" ht="17.100000000000001" customHeight="1" x14ac:dyDescent="0.25">
      <c r="B26" s="23" t="s">
        <v>18</v>
      </c>
      <c r="C26" s="24"/>
      <c r="D26" s="25"/>
      <c r="E26" s="26"/>
      <c r="F26" s="25"/>
      <c r="G26" s="25"/>
      <c r="H26" s="21"/>
      <c r="I26" s="2"/>
      <c r="J26" s="22"/>
      <c r="M26" s="29"/>
    </row>
    <row r="27" spans="1:13" s="2" customFormat="1" ht="17.100000000000001" customHeight="1" x14ac:dyDescent="0.25">
      <c r="B27" s="12"/>
      <c r="E27" s="28"/>
      <c r="G27" s="20"/>
      <c r="H27" s="20"/>
      <c r="J27" s="22"/>
    </row>
    <row r="28" spans="1:13" s="33" customFormat="1" ht="15.75" x14ac:dyDescent="0.2">
      <c r="A28" s="33" t="s">
        <v>19</v>
      </c>
      <c r="F28" s="34"/>
      <c r="G28" s="35"/>
      <c r="I28" s="36"/>
      <c r="J28" s="37"/>
      <c r="K28" s="37"/>
    </row>
    <row r="29" spans="1:13" s="2" customFormat="1" ht="17.100000000000001" customHeight="1" x14ac:dyDescent="0.25">
      <c r="B29" s="12"/>
      <c r="E29" s="28"/>
      <c r="G29" s="20"/>
      <c r="H29" s="20"/>
      <c r="J29" s="22"/>
    </row>
    <row r="30" spans="1:13" s="2" customFormat="1" ht="17.100000000000001" customHeight="1" x14ac:dyDescent="0.2">
      <c r="B30" s="1"/>
      <c r="C30" s="1"/>
      <c r="D30" s="1"/>
      <c r="E30" s="30"/>
      <c r="F30" s="1"/>
      <c r="G30" s="1"/>
      <c r="H30" s="76"/>
      <c r="I30" s="77"/>
      <c r="J30" s="1"/>
    </row>
    <row r="31" spans="1:13" s="2" customFormat="1" ht="15" customHeight="1" x14ac:dyDescent="0.2">
      <c r="B31" s="1"/>
      <c r="C31" s="1"/>
      <c r="D31" s="1"/>
      <c r="E31" s="30"/>
      <c r="F31" s="1"/>
      <c r="G31" s="1"/>
      <c r="H31" s="31"/>
      <c r="I31" s="31"/>
      <c r="J31" s="1"/>
    </row>
    <row r="32" spans="1:13" s="2" customFormat="1" ht="15.75" x14ac:dyDescent="0.2">
      <c r="B32" s="1"/>
      <c r="C32" s="1"/>
      <c r="D32" s="1"/>
      <c r="E32" s="30"/>
      <c r="F32" s="1"/>
      <c r="G32" s="1"/>
      <c r="H32" s="31"/>
      <c r="I32" s="31"/>
      <c r="J32" s="1"/>
    </row>
    <row r="33" spans="8:9" x14ac:dyDescent="0.2">
      <c r="H33" s="31"/>
      <c r="I33" s="31"/>
    </row>
    <row r="34" spans="8:9" x14ac:dyDescent="0.2">
      <c r="H34" s="32"/>
    </row>
  </sheetData>
  <mergeCells count="12">
    <mergeCell ref="B20:F20"/>
    <mergeCell ref="H30:I30"/>
    <mergeCell ref="B17:C17"/>
    <mergeCell ref="B18:C18"/>
    <mergeCell ref="B8:M8"/>
    <mergeCell ref="B1:M2"/>
    <mergeCell ref="B11:C11"/>
    <mergeCell ref="B15:M15"/>
    <mergeCell ref="B16:C16"/>
    <mergeCell ref="B9:C9"/>
    <mergeCell ref="B10:C10"/>
    <mergeCell ref="B13:F13"/>
  </mergeCells>
  <pageMargins left="0.51181102362204722" right="0.51181102362204722" top="0.78740157480314965" bottom="0.78740157480314965" header="0.31496062992125984" footer="0.31496062992125984"/>
  <pageSetup paperSize="9" scale="4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BEACH TÊNIS</vt:lpstr>
      <vt:lpstr>'BEACH TÊNIS'!Area_de_impressao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2023-11-07T18:16:05Z</dcterms:created>
  <dcterms:modified xsi:type="dcterms:W3CDTF">2023-11-22T15:28:08Z</dcterms:modified>
</cp:coreProperties>
</file>